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C:\Users\arushman2\Desktop\"/>
    </mc:Choice>
  </mc:AlternateContent>
  <xr:revisionPtr revIDLastSave="0" documentId="13_ncr:1_{FB995877-FEE9-4203-90E0-07653CD49AE3}" xr6:coauthVersionLast="45" xr6:coauthVersionMax="45" xr10:uidLastSave="{00000000-0000-0000-0000-000000000000}"/>
  <bookViews>
    <workbookView xWindow="-98" yWindow="-98" windowWidth="20715" windowHeight="13276" xr2:uid="{00000000-000D-0000-FFFF-FFFF00000000}"/>
  </bookViews>
  <sheets>
    <sheet name="P2O5 Calculator" sheetId="1" r:id="rId1"/>
    <sheet name="Calc Showing Steps" sheetId="4"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 i="1" l="1"/>
  <c r="G27" i="1" s="1"/>
  <c r="I6" i="4" l="1"/>
  <c r="G26" i="4" s="1"/>
  <c r="N3" i="4"/>
  <c r="N2" i="4"/>
  <c r="N4" i="4" l="1"/>
  <c r="O8" i="4" s="1"/>
  <c r="N9" i="4"/>
  <c r="N8" i="4"/>
  <c r="F26" i="4" l="1"/>
  <c r="F27" i="4" s="1"/>
  <c r="N3" i="1"/>
  <c r="N4" i="1" l="1"/>
  <c r="N5" i="1" s="1"/>
  <c r="N10" i="1" l="1"/>
  <c r="O9" i="1"/>
  <c r="N9" i="1"/>
  <c r="F27" i="1" l="1"/>
  <c r="F28" i="1" s="1"/>
</calcChain>
</file>

<file path=xl/sharedStrings.xml><?xml version="1.0" encoding="utf-8"?>
<sst xmlns="http://schemas.openxmlformats.org/spreadsheetml/2006/main" count="57" uniqueCount="28">
  <si>
    <t>Enter results from Phosphorus Test</t>
  </si>
  <si>
    <t>ppm</t>
  </si>
  <si>
    <t>How often is phosphorus applied?</t>
  </si>
  <si>
    <t>Every year</t>
  </si>
  <si>
    <t>Only when corn is grown</t>
  </si>
  <si>
    <t>bu/acre</t>
  </si>
  <si>
    <t>Option 1 Calculations</t>
  </si>
  <si>
    <t>P205 for corn grain and stover</t>
  </si>
  <si>
    <t>c.</t>
  </si>
  <si>
    <t>P205 for soybean grain</t>
  </si>
  <si>
    <t>d.</t>
  </si>
  <si>
    <t>P205 when only corn is fertilized</t>
  </si>
  <si>
    <t>Stover</t>
  </si>
  <si>
    <t>tons/acre (if harvested)</t>
  </si>
  <si>
    <t>Corn grain</t>
  </si>
  <si>
    <t>Soybean grain</t>
  </si>
  <si>
    <t>What were previous yields?</t>
  </si>
  <si>
    <t>Bray-1 Equivalent</t>
  </si>
  <si>
    <t>What was grown the previous year(s)?</t>
  </si>
  <si>
    <t>a&amp;b.</t>
  </si>
  <si>
    <t>lb/acre</t>
  </si>
  <si>
    <t>Error! You must enter how often phosphorus is applied!</t>
  </si>
  <si>
    <t>Phosphorus Fertilization Calculator</t>
  </si>
  <si>
    <t>Corn</t>
  </si>
  <si>
    <t>Soybean</t>
  </si>
  <si>
    <t>EveryOther</t>
  </si>
  <si>
    <t>Every Year</t>
  </si>
  <si>
    <t>Corn Phosphorus Rate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</si>
</sst>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8"/>
      <color rgb="FF000000"/>
      <name val="Segoe UI"/>
      <family val="2"/>
    </font>
    <font>
      <sz val="11"/>
      <name val="Calibri"/>
      <family val="2"/>
      <scheme val="minor"/>
    </font>
    <font>
      <sz val="11"/>
      <color theme="9" tint="0.59999389629810485"/>
      <name val="Calibri"/>
      <family val="2"/>
      <scheme val="minor"/>
    </font>
    <font>
      <sz val="14"/>
      <color theme="1"/>
      <name val="Calibri"/>
      <family val="2"/>
      <scheme val="minor"/>
    </font>
    <font>
      <sz val="14"/>
      <name val="Calibri"/>
      <family val="2"/>
      <scheme val="minor"/>
    </font>
    <font>
      <b/>
      <sz val="14"/>
      <color theme="1"/>
      <name val="Calibri"/>
      <family val="2"/>
      <scheme val="minor"/>
    </font>
    <font>
      <sz val="11"/>
      <color rgb="FFA3EE70"/>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0" fillId="2" borderId="0" xfId="0" applyFill="1"/>
    <xf numFmtId="0" fontId="0" fillId="2" borderId="0" xfId="0" applyFill="1" applyAlignment="1">
      <alignment horizontal="right"/>
    </xf>
    <xf numFmtId="0" fontId="2" fillId="2" borderId="0" xfId="0" applyFont="1" applyFill="1"/>
    <xf numFmtId="0" fontId="3" fillId="2" borderId="0" xfId="0" applyFont="1" applyFill="1"/>
    <xf numFmtId="0" fontId="3" fillId="2" borderId="0" xfId="0" applyFont="1" applyFill="1" applyAlignment="1">
      <alignment horizontal="right"/>
    </xf>
    <xf numFmtId="0" fontId="0" fillId="3" borderId="0" xfId="0" applyFill="1" applyBorder="1"/>
    <xf numFmtId="0" fontId="0" fillId="3" borderId="0" xfId="0" applyFill="1"/>
    <xf numFmtId="0" fontId="3" fillId="2" borderId="0" xfId="0" applyFont="1" applyFill="1" applyAlignment="1">
      <alignment horizontal="right"/>
    </xf>
    <xf numFmtId="0" fontId="4" fillId="4" borderId="3" xfId="0" applyFont="1" applyFill="1" applyBorder="1"/>
    <xf numFmtId="0" fontId="2" fillId="2" borderId="0" xfId="0" applyFont="1" applyFill="1" applyAlignment="1">
      <alignment horizontal="center"/>
    </xf>
    <xf numFmtId="0" fontId="3" fillId="2" borderId="0" xfId="0" applyFont="1" applyFill="1" applyAlignment="1">
      <alignment horizontal="center"/>
    </xf>
    <xf numFmtId="0" fontId="0" fillId="0" borderId="1" xfId="0" applyFill="1" applyBorder="1" applyProtection="1">
      <protection locked="0"/>
    </xf>
    <xf numFmtId="0" fontId="3" fillId="2" borderId="0" xfId="0" applyFont="1" applyFill="1" applyBorder="1" applyProtection="1">
      <protection locked="0"/>
    </xf>
    <xf numFmtId="0" fontId="3" fillId="2" borderId="0" xfId="0" applyFont="1" applyFill="1" applyProtection="1">
      <protection locked="0"/>
    </xf>
    <xf numFmtId="0" fontId="5" fillId="4" borderId="2" xfId="0" applyFont="1" applyFill="1" applyBorder="1" applyAlignment="1">
      <alignment horizontal="right"/>
    </xf>
    <xf numFmtId="0" fontId="0" fillId="2" borderId="0" xfId="0" applyFill="1" applyProtection="1">
      <protection locked="0"/>
    </xf>
    <xf numFmtId="0" fontId="0" fillId="2" borderId="0" xfId="0" applyFont="1" applyFill="1"/>
    <xf numFmtId="0" fontId="0" fillId="2" borderId="0" xfId="0" applyFont="1" applyFill="1" applyAlignment="1">
      <alignment horizontal="right"/>
    </xf>
    <xf numFmtId="0" fontId="0" fillId="3" borderId="0" xfId="0" applyFont="1" applyFill="1" applyBorder="1"/>
    <xf numFmtId="0" fontId="0" fillId="2" borderId="0" xfId="0" applyFont="1" applyFill="1" applyProtection="1">
      <protection locked="0"/>
    </xf>
    <xf numFmtId="0" fontId="0" fillId="0" borderId="1" xfId="0" applyFont="1" applyFill="1" applyBorder="1" applyProtection="1">
      <protection locked="0"/>
    </xf>
    <xf numFmtId="0" fontId="0" fillId="2" borderId="0" xfId="0" applyFont="1" applyFill="1" applyAlignment="1">
      <alignment horizontal="left"/>
    </xf>
    <xf numFmtId="0" fontId="0" fillId="3" borderId="0" xfId="0" applyFont="1" applyFill="1"/>
    <xf numFmtId="0" fontId="0" fillId="2" borderId="0" xfId="0" applyFont="1" applyFill="1" applyAlignment="1">
      <alignment horizontal="center"/>
    </xf>
    <xf numFmtId="0" fontId="4" fillId="4" borderId="2" xfId="0" applyFont="1" applyFill="1" applyBorder="1" applyAlignment="1">
      <alignment horizontal="right"/>
    </xf>
    <xf numFmtId="0" fontId="0" fillId="0" borderId="0" xfId="0" applyFont="1" applyFill="1" applyBorder="1" applyProtection="1">
      <protection locked="0"/>
    </xf>
    <xf numFmtId="0" fontId="7" fillId="2" borderId="0" xfId="0" applyFont="1" applyFill="1" applyAlignment="1">
      <alignment horizontal="left"/>
    </xf>
    <xf numFmtId="0" fontId="7" fillId="2" borderId="0" xfId="0" applyFont="1" applyFill="1"/>
    <xf numFmtId="0" fontId="6" fillId="2" borderId="0" xfId="0" applyFont="1" applyFill="1" applyAlignment="1">
      <alignment horizontal="center"/>
    </xf>
    <xf numFmtId="0" fontId="3" fillId="2" borderId="0" xfId="0" applyFont="1" applyFill="1" applyAlignment="1">
      <alignment horizontal="right"/>
    </xf>
    <xf numFmtId="0" fontId="4" fillId="2" borderId="0" xfId="0" applyFont="1" applyFill="1" applyAlignment="1">
      <alignment horizontal="center"/>
    </xf>
    <xf numFmtId="0" fontId="0" fillId="2" borderId="0" xfId="0" applyFont="1" applyFill="1" applyAlignment="1">
      <alignment horizontal="right"/>
    </xf>
  </cellXfs>
  <cellStyles count="1">
    <cellStyle name="Normal" xfId="0" builtinId="0"/>
  </cellStyles>
  <dxfs count="22">
    <dxf>
      <font>
        <color rgb="FFFF0000"/>
      </font>
    </dxf>
    <dxf>
      <font>
        <color theme="1"/>
      </font>
    </dxf>
    <dxf>
      <font>
        <color auto="1"/>
      </font>
    </dxf>
    <dxf>
      <font>
        <color auto="1"/>
      </font>
    </dxf>
    <dxf>
      <font>
        <color theme="1"/>
      </font>
    </dxf>
    <dxf>
      <border>
        <left style="thin">
          <color auto="1"/>
        </left>
        <right style="thin">
          <color auto="1"/>
        </right>
        <top style="thin">
          <color auto="1"/>
        </top>
        <bottom style="thin">
          <color auto="1"/>
        </bottom>
        <vertical/>
        <horizontal/>
      </border>
    </dxf>
    <dxf>
      <font>
        <color auto="1"/>
      </font>
      <fill>
        <patternFill>
          <bgColor theme="0"/>
        </patternFill>
      </fill>
    </dxf>
    <dxf>
      <font>
        <color auto="1"/>
      </font>
    </dxf>
    <dxf>
      <font>
        <color theme="1"/>
      </font>
      <border>
        <left style="thin">
          <color auto="1"/>
        </left>
        <right style="thin">
          <color auto="1"/>
        </right>
        <top style="thin">
          <color auto="1"/>
        </top>
        <bottom style="thin">
          <color auto="1"/>
        </bottom>
        <vertical/>
        <horizontal/>
      </border>
    </dxf>
    <dxf>
      <fill>
        <patternFill patternType="none">
          <bgColor auto="1"/>
        </patternFill>
      </fill>
    </dxf>
    <dxf>
      <font>
        <color theme="1"/>
      </font>
      <border>
        <left/>
        <right/>
        <top/>
        <bottom/>
      </border>
    </dxf>
    <dxf>
      <font>
        <color rgb="FFFF0000"/>
      </font>
    </dxf>
    <dxf>
      <font>
        <color theme="1"/>
      </font>
    </dxf>
    <dxf>
      <font>
        <color auto="1"/>
      </font>
    </dxf>
    <dxf>
      <font>
        <color auto="1"/>
      </font>
    </dxf>
    <dxf>
      <font>
        <color theme="1"/>
      </font>
    </dxf>
    <dxf>
      <border>
        <left style="thin">
          <color auto="1"/>
        </left>
        <right style="thin">
          <color auto="1"/>
        </right>
        <top style="thin">
          <color auto="1"/>
        </top>
        <bottom style="thin">
          <color auto="1"/>
        </bottom>
        <vertical/>
        <horizontal/>
      </border>
    </dxf>
    <dxf>
      <font>
        <color auto="1"/>
      </font>
      <fill>
        <patternFill>
          <bgColor theme="0"/>
        </patternFill>
      </fill>
    </dxf>
    <dxf>
      <font>
        <color auto="1"/>
      </font>
    </dxf>
    <dxf>
      <font>
        <color theme="1"/>
      </font>
      <border>
        <left style="thin">
          <color auto="1"/>
        </left>
        <right style="thin">
          <color auto="1"/>
        </right>
        <top style="thin">
          <color auto="1"/>
        </top>
        <bottom style="thin">
          <color auto="1"/>
        </bottom>
        <vertical/>
        <horizontal/>
      </border>
    </dxf>
    <dxf>
      <fill>
        <patternFill patternType="none">
          <bgColor auto="1"/>
        </patternFill>
      </fill>
    </dxf>
    <dxf>
      <font>
        <color theme="1"/>
      </font>
      <border>
        <left/>
        <right/>
        <top/>
        <bottom/>
      </border>
    </dxf>
  </dxfs>
  <tableStyles count="0" defaultTableStyle="TableStyleMedium2" defaultPivotStyle="PivotStyleLight16"/>
  <colors>
    <mruColors>
      <color rgb="FFA3EE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emf"/><Relationship Id="rId7" Type="http://schemas.openxmlformats.org/officeDocument/2006/relationships/image" Target="../media/image1.emf"/><Relationship Id="rId2" Type="http://schemas.openxmlformats.org/officeDocument/2006/relationships/image" Target="../media/image6.emf"/><Relationship Id="rId1" Type="http://schemas.openxmlformats.org/officeDocument/2006/relationships/image" Target="../media/image7.emf"/><Relationship Id="rId6" Type="http://schemas.openxmlformats.org/officeDocument/2006/relationships/image" Target="../media/image2.emf"/><Relationship Id="rId5" Type="http://schemas.openxmlformats.org/officeDocument/2006/relationships/image" Target="../media/image3.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14.emf"/><Relationship Id="rId7" Type="http://schemas.openxmlformats.org/officeDocument/2006/relationships/image" Target="../media/image10.emf"/><Relationship Id="rId2" Type="http://schemas.openxmlformats.org/officeDocument/2006/relationships/image" Target="../media/image15.emf"/><Relationship Id="rId1" Type="http://schemas.openxmlformats.org/officeDocument/2006/relationships/image" Target="../media/image16.emf"/><Relationship Id="rId6" Type="http://schemas.openxmlformats.org/officeDocument/2006/relationships/image" Target="../media/image11.emf"/><Relationship Id="rId5" Type="http://schemas.openxmlformats.org/officeDocument/2006/relationships/image" Target="../media/image12.emf"/><Relationship Id="rId4"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600075</xdr:colOff>
          <xdr:row>3</xdr:row>
          <xdr:rowOff>123825</xdr:rowOff>
        </xdr:from>
        <xdr:to>
          <xdr:col>5</xdr:col>
          <xdr:colOff>600075</xdr:colOff>
          <xdr:row>11</xdr:row>
          <xdr:rowOff>19051</xdr:rowOff>
        </xdr:to>
        <xdr:sp macro="" textlink="">
          <xdr:nvSpPr>
            <xdr:cNvPr id="1025" name="Group Box 1" descr="Phosphorus Test Used"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50292" rIns="0" bIns="0" anchor="t" upright="1"/>
            <a:lstStyle/>
            <a:p>
              <a:pPr algn="l" rtl="0">
                <a:defRPr sz="1000"/>
              </a:pPr>
              <a:r>
                <a:rPr lang="en-US" sz="800" b="0" i="0" u="none" strike="noStrike" baseline="0">
                  <a:solidFill>
                    <a:srgbClr val="000000"/>
                  </a:solidFill>
                  <a:latin typeface="Segoe UI"/>
                  <a:cs typeface="Segoe UI"/>
                </a:rPr>
                <a:t>Phosphorus Test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xdr:row>
          <xdr:rowOff>57150</xdr:rowOff>
        </xdr:from>
        <xdr:to>
          <xdr:col>5</xdr:col>
          <xdr:colOff>457200</xdr:colOff>
          <xdr:row>6</xdr:row>
          <xdr:rowOff>85725</xdr:rowOff>
        </xdr:to>
        <xdr:sp macro="" textlink="">
          <xdr:nvSpPr>
            <xdr:cNvPr id="1026" name="optBray" descr="Bray-1"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6</xdr:row>
          <xdr:rowOff>47625</xdr:rowOff>
        </xdr:from>
        <xdr:to>
          <xdr:col>5</xdr:col>
          <xdr:colOff>457200</xdr:colOff>
          <xdr:row>7</xdr:row>
          <xdr:rowOff>76200</xdr:rowOff>
        </xdr:to>
        <xdr:sp macro="" textlink="">
          <xdr:nvSpPr>
            <xdr:cNvPr id="1028" name="optMehlich2" descr="Bray-1"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7</xdr:row>
          <xdr:rowOff>38100</xdr:rowOff>
        </xdr:from>
        <xdr:to>
          <xdr:col>5</xdr:col>
          <xdr:colOff>457200</xdr:colOff>
          <xdr:row>8</xdr:row>
          <xdr:rowOff>66675</xdr:rowOff>
        </xdr:to>
        <xdr:sp macro="" textlink="">
          <xdr:nvSpPr>
            <xdr:cNvPr id="1029" name="optMehlich3" descr="Bray-1"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28575</xdr:rowOff>
        </xdr:from>
        <xdr:to>
          <xdr:col>5</xdr:col>
          <xdr:colOff>457200</xdr:colOff>
          <xdr:row>9</xdr:row>
          <xdr:rowOff>57150</xdr:rowOff>
        </xdr:to>
        <xdr:sp macro="" textlink="">
          <xdr:nvSpPr>
            <xdr:cNvPr id="1031" name="optOlsonP" descr="Bray-1"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13</xdr:row>
          <xdr:rowOff>104775</xdr:rowOff>
        </xdr:from>
        <xdr:to>
          <xdr:col>3</xdr:col>
          <xdr:colOff>0</xdr:colOff>
          <xdr:row>19</xdr:row>
          <xdr:rowOff>0</xdr:rowOff>
        </xdr:to>
        <xdr:sp macro="" textlink="">
          <xdr:nvSpPr>
            <xdr:cNvPr id="1032" name="Group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50292" rIns="0" bIns="0" anchor="t" upright="1"/>
            <a:lstStyle/>
            <a:p>
              <a:pPr algn="l" rtl="0">
                <a:defRPr sz="1000"/>
              </a:pPr>
              <a:r>
                <a:rPr lang="en-US" sz="800" b="0" i="0" u="none" strike="noStrike" baseline="0">
                  <a:solidFill>
                    <a:srgbClr val="000000"/>
                  </a:solidFill>
                  <a:latin typeface="Segoe UI"/>
                  <a:cs typeface="Segoe UI"/>
                </a:rPr>
                <a:t>Previous Crop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15</xdr:row>
          <xdr:rowOff>19050</xdr:rowOff>
        </xdr:from>
        <xdr:to>
          <xdr:col>2</xdr:col>
          <xdr:colOff>523875</xdr:colOff>
          <xdr:row>16</xdr:row>
          <xdr:rowOff>47625</xdr:rowOff>
        </xdr:to>
        <xdr:sp macro="" textlink="">
          <xdr:nvSpPr>
            <xdr:cNvPr id="1034" name="optCorn" descr="Bray-1"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16</xdr:row>
          <xdr:rowOff>28575</xdr:rowOff>
        </xdr:from>
        <xdr:to>
          <xdr:col>2</xdr:col>
          <xdr:colOff>523875</xdr:colOff>
          <xdr:row>17</xdr:row>
          <xdr:rowOff>57150</xdr:rowOff>
        </xdr:to>
        <xdr:sp macro="" textlink="">
          <xdr:nvSpPr>
            <xdr:cNvPr id="1035" name="optSoybeans" descr="Bray-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17</xdr:row>
          <xdr:rowOff>38100</xdr:rowOff>
        </xdr:from>
        <xdr:to>
          <xdr:col>3</xdr:col>
          <xdr:colOff>0</xdr:colOff>
          <xdr:row>18</xdr:row>
          <xdr:rowOff>95250</xdr:rowOff>
        </xdr:to>
        <xdr:sp macro="" textlink="">
          <xdr:nvSpPr>
            <xdr:cNvPr id="1037" name="OptOther" descr="Bray-1"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2</xdr:col>
      <xdr:colOff>28575</xdr:colOff>
      <xdr:row>27</xdr:row>
      <xdr:rowOff>0</xdr:rowOff>
    </xdr:from>
    <xdr:ext cx="1800225" cy="219163"/>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47775" y="5843588"/>
              <a:ext cx="1800225" cy="219163"/>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400" i="1">
                            <a:ln w="6350">
                              <a:solidFill>
                                <a:schemeClr val="tx1"/>
                              </a:solidFill>
                            </a:ln>
                            <a:latin typeface="Cambria Math" panose="02040503050406030204" pitchFamily="18" charset="0"/>
                          </a:rPr>
                        </m:ctrlPr>
                      </m:sSubPr>
                      <m:e>
                        <m:r>
                          <a:rPr lang="en-US" sz="1400" b="0" i="1">
                            <a:ln w="6350">
                              <a:solidFill>
                                <a:schemeClr val="tx1"/>
                              </a:solidFill>
                            </a:ln>
                            <a:latin typeface="Cambria Math" panose="02040503050406030204" pitchFamily="18" charset="0"/>
                          </a:rPr>
                          <m:t>𝑃</m:t>
                        </m:r>
                      </m:e>
                      <m:sub>
                        <m:r>
                          <a:rPr lang="en-US" sz="1400" b="0" i="1">
                            <a:ln w="6350">
                              <a:solidFill>
                                <a:schemeClr val="tx1"/>
                              </a:solidFill>
                            </a:ln>
                            <a:latin typeface="Cambria Math" panose="02040503050406030204" pitchFamily="18" charset="0"/>
                          </a:rPr>
                          <m:t>2</m:t>
                        </m:r>
                      </m:sub>
                    </m:sSub>
                    <m:sSub>
                      <m:sSubPr>
                        <m:ctrlPr>
                          <a:rPr lang="en-US" sz="1400" i="1">
                            <a:ln w="6350">
                              <a:solidFill>
                                <a:schemeClr val="tx1"/>
                              </a:solidFill>
                            </a:ln>
                            <a:latin typeface="Cambria Math" panose="02040503050406030204" pitchFamily="18" charset="0"/>
                          </a:rPr>
                        </m:ctrlPr>
                      </m:sSubPr>
                      <m:e>
                        <m:r>
                          <a:rPr lang="en-US" sz="1400" b="0" i="1">
                            <a:ln w="6350">
                              <a:solidFill>
                                <a:schemeClr val="tx1"/>
                              </a:solidFill>
                            </a:ln>
                            <a:latin typeface="Cambria Math" panose="02040503050406030204" pitchFamily="18" charset="0"/>
                          </a:rPr>
                          <m:t>𝑂</m:t>
                        </m:r>
                      </m:e>
                      <m:sub>
                        <m:r>
                          <a:rPr lang="en-US" sz="1400" b="0" i="1">
                            <a:ln w="6350">
                              <a:solidFill>
                                <a:schemeClr val="tx1"/>
                              </a:solidFill>
                            </a:ln>
                            <a:latin typeface="Cambria Math" panose="02040503050406030204" pitchFamily="18" charset="0"/>
                          </a:rPr>
                          <m:t>5 </m:t>
                        </m:r>
                      </m:sub>
                    </m:sSub>
                    <m:r>
                      <a:rPr lang="en-US" sz="1400" b="0" i="1">
                        <a:ln w="6350">
                          <a:solidFill>
                            <a:schemeClr val="tx1"/>
                          </a:solidFill>
                        </a:ln>
                        <a:latin typeface="Cambria Math" panose="02040503050406030204" pitchFamily="18" charset="0"/>
                      </a:rPr>
                      <m:t>𝐴𝑝𝑝𝑙𝑖𝑐𝑎𝑡𝑖𝑜𝑛</m:t>
                    </m:r>
                    <m:r>
                      <a:rPr lang="en-US" sz="1400" b="0" i="1">
                        <a:ln w="6350">
                          <a:solidFill>
                            <a:schemeClr val="tx1"/>
                          </a:solidFill>
                        </a:ln>
                        <a:latin typeface="Cambria Math" panose="02040503050406030204" pitchFamily="18" charset="0"/>
                      </a:rPr>
                      <m:t> </m:t>
                    </m:r>
                    <m:r>
                      <a:rPr lang="en-US" sz="1400" b="0" i="1">
                        <a:ln w="6350">
                          <a:solidFill>
                            <a:schemeClr val="tx1"/>
                          </a:solidFill>
                        </a:ln>
                        <a:latin typeface="Cambria Math" panose="02040503050406030204" pitchFamily="18" charset="0"/>
                      </a:rPr>
                      <m:t>𝑅𝑎𝑡𝑒</m:t>
                    </m:r>
                  </m:oMath>
                </m:oMathPara>
              </a14:m>
              <a:endParaRPr lang="en-US" sz="1400"/>
            </a:p>
          </xdr:txBody>
        </xdr:sp>
      </mc:Choice>
      <mc:Fallback xmlns="">
        <xdr:sp macro="" textlink="">
          <xdr:nvSpPr>
            <xdr:cNvPr id="2" name="TextBox 1">
              <a:extLst>
                <a:ext uri="{FF2B5EF4-FFF2-40B4-BE49-F238E27FC236}">
                  <a16:creationId xmlns:a16="http://schemas.microsoft.com/office/drawing/2014/main" id="{E0F14567-E4E1-4504-A79F-6A39AF07E342}"/>
                </a:ext>
              </a:extLst>
            </xdr:cNvPr>
            <xdr:cNvSpPr txBox="1"/>
          </xdr:nvSpPr>
          <xdr:spPr>
            <a:xfrm>
              <a:off x="1247775" y="5843588"/>
              <a:ext cx="1800225" cy="219163"/>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400" b="0" i="0">
                  <a:ln w="6350">
                    <a:solidFill>
                      <a:schemeClr val="tx1"/>
                    </a:solidFill>
                  </a:ln>
                  <a:latin typeface="Cambria Math" panose="02040503050406030204" pitchFamily="18" charset="0"/>
                </a:rPr>
                <a:t>𝑃_2 𝑂_(5 ) 𝐴𝑝𝑝𝑙𝑖𝑐𝑎𝑡𝑖𝑜𝑛 𝑅𝑎𝑡𝑒</a:t>
              </a:r>
              <a:endParaRPr lang="en-US" sz="1400"/>
            </a:p>
          </xdr:txBody>
        </xdr:sp>
      </mc:Fallback>
    </mc:AlternateContent>
    <xdr:clientData/>
  </xdr:oneCellAnchor>
  <xdr:twoCellAnchor>
    <xdr:from>
      <xdr:col>0</xdr:col>
      <xdr:colOff>0</xdr:colOff>
      <xdr:row>29</xdr:row>
      <xdr:rowOff>0</xdr:rowOff>
    </xdr:from>
    <xdr:to>
      <xdr:col>8</xdr:col>
      <xdr:colOff>1565974</xdr:colOff>
      <xdr:row>34</xdr:row>
      <xdr:rowOff>161440</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0" y="5295254"/>
          <a:ext cx="6689025" cy="10762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editAs="oneCell">
    <xdr:from>
      <xdr:col>0</xdr:col>
      <xdr:colOff>0</xdr:colOff>
      <xdr:row>29</xdr:row>
      <xdr:rowOff>0</xdr:rowOff>
    </xdr:from>
    <xdr:to>
      <xdr:col>1</xdr:col>
      <xdr:colOff>331407</xdr:colOff>
      <xdr:row>31</xdr:row>
      <xdr:rowOff>2688</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295254"/>
          <a:ext cx="971788" cy="368620"/>
        </a:xfrm>
        <a:prstGeom prst="rect">
          <a:avLst/>
        </a:prstGeom>
      </xdr:spPr>
    </xdr:pic>
    <xdr:clientData/>
  </xdr:twoCellAnchor>
  <xdr:oneCellAnchor>
    <xdr:from>
      <xdr:col>1</xdr:col>
      <xdr:colOff>360551</xdr:colOff>
      <xdr:row>29</xdr:row>
      <xdr:rowOff>21526</xdr:rowOff>
    </xdr:from>
    <xdr:ext cx="5564321" cy="672669"/>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1000932" y="5316780"/>
          <a:ext cx="5564321" cy="6726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900">
              <a:solidFill>
                <a:schemeClr val="tx1"/>
              </a:solidFill>
              <a:effectLst/>
              <a:latin typeface="+mn-lt"/>
              <a:ea typeface="+mn-ea"/>
              <a:cs typeface="+mn-cs"/>
            </a:rPr>
            <a:t>Credits: Charles A. Shapiro,  Richard B. Ferguson, Charles S. Wortmann, Bijesh Maharjan, and Brian Krienke</a:t>
          </a:r>
          <a:endParaRPr lang="en-US" sz="900">
            <a:effectLst/>
          </a:endParaRPr>
        </a:p>
        <a:p>
          <a:endParaRPr lang="en-US" sz="900">
            <a:solidFill>
              <a:schemeClr val="tx1"/>
            </a:solidFill>
            <a:effectLst/>
            <a:latin typeface="+mn-lt"/>
            <a:ea typeface="+mn-ea"/>
            <a:cs typeface="+mn-cs"/>
          </a:endParaRPr>
        </a:p>
        <a:p>
          <a:r>
            <a:rPr lang="en-US" sz="900">
              <a:solidFill>
                <a:schemeClr val="tx1"/>
              </a:solidFill>
              <a:effectLst/>
              <a:latin typeface="+mn-lt"/>
              <a:ea typeface="+mn-ea"/>
              <a:cs typeface="+mn-cs"/>
            </a:rPr>
            <a:t>Contact: Charles Wortmann, </a:t>
          </a:r>
          <a:r>
            <a:rPr lang="en-US" sz="900" u="sng">
              <a:solidFill>
                <a:schemeClr val="tx1"/>
              </a:solidFill>
              <a:effectLst/>
              <a:latin typeface="+mn-lt"/>
              <a:ea typeface="+mn-ea"/>
              <a:cs typeface="+mn-cs"/>
              <a:hlinkClick xmlns:r="http://schemas.openxmlformats.org/officeDocument/2006/relationships" r:id=""/>
            </a:rPr>
            <a:t>cwortmann2@unl.edu</a:t>
          </a:r>
          <a:endParaRPr lang="en-US" sz="900">
            <a:solidFill>
              <a:schemeClr val="tx1"/>
            </a:solidFill>
            <a:effectLst/>
            <a:latin typeface="+mn-lt"/>
            <a:ea typeface="+mn-ea"/>
            <a:cs typeface="+mn-cs"/>
          </a:endParaRPr>
        </a:p>
        <a:p>
          <a:r>
            <a:rPr lang="en-US" sz="900">
              <a:solidFill>
                <a:schemeClr val="tx1"/>
              </a:solidFill>
              <a:effectLst/>
              <a:latin typeface="+mn-lt"/>
              <a:ea typeface="+mn-ea"/>
              <a:cs typeface="+mn-cs"/>
            </a:rPr>
            <a:t>© 2020, The Board of Regents of the University of Nebraska.</a:t>
          </a:r>
          <a:r>
            <a:rPr lang="en-US" sz="900" baseline="0">
              <a:solidFill>
                <a:schemeClr val="tx1"/>
              </a:solidFill>
              <a:effectLst/>
              <a:latin typeface="+mn-lt"/>
              <a:ea typeface="+mn-ea"/>
              <a:cs typeface="+mn-cs"/>
            </a:rPr>
            <a:t>  </a:t>
          </a:r>
          <a:r>
            <a:rPr lang="en-US" sz="900">
              <a:solidFill>
                <a:schemeClr val="tx1"/>
              </a:solidFill>
              <a:effectLst/>
              <a:latin typeface="+mn-lt"/>
              <a:ea typeface="+mn-ea"/>
              <a:cs typeface="+mn-cs"/>
            </a:rPr>
            <a:t>All rights reserved.</a:t>
          </a:r>
        </a:p>
        <a:p>
          <a:endParaRPr lang="en-US" sz="900">
            <a:solidFill>
              <a:schemeClr val="tx1"/>
            </a:solidFill>
            <a:effectLst/>
            <a:latin typeface="+mn-lt"/>
            <a:ea typeface="+mn-ea"/>
            <a:cs typeface="+mn-cs"/>
          </a:endParaRPr>
        </a:p>
      </xdr:txBody>
    </xdr:sp>
    <xdr:clientData/>
  </xdr:oneCellAnchor>
  <xdr:oneCellAnchor>
    <xdr:from>
      <xdr:col>0</xdr:col>
      <xdr:colOff>32287</xdr:colOff>
      <xdr:row>32</xdr:row>
      <xdr:rowOff>139914</xdr:rowOff>
    </xdr:from>
    <xdr:ext cx="6597543" cy="465487"/>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32287" y="5984067"/>
          <a:ext cx="6597543" cy="4654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900">
              <a:solidFill>
                <a:schemeClr val="tx1"/>
              </a:solidFill>
              <a:effectLst/>
              <a:latin typeface="+mn-lt"/>
              <a:ea typeface="+mn-ea"/>
              <a:cs typeface="+mn-cs"/>
            </a:rPr>
            <a:t>Extension is a Division of the Institute of Agriculture and Natural Resources at the University of Nebraska–Lincoln cooperating with the Counties and  the United States Department of Agriculture.  University of Nebraska–Lincoln Extension programs abide with the nondiscrimination policies of the University of Nebraska–Lincoln and the United States Department of Agriculture.</a:t>
          </a:r>
        </a:p>
        <a:p>
          <a:endParaRPr lang="en-US" sz="900">
            <a:latin typeface="+mn-lt"/>
          </a:endParaRPr>
        </a:p>
      </xdr:txBody>
    </xdr:sp>
    <xdr:clientData/>
  </xdr:oneCellAnchor>
  <xdr:twoCellAnchor editAs="oneCell">
    <xdr:from>
      <xdr:col>0</xdr:col>
      <xdr:colOff>229466</xdr:colOff>
      <xdr:row>0</xdr:row>
      <xdr:rowOff>103908</xdr:rowOff>
    </xdr:from>
    <xdr:to>
      <xdr:col>2</xdr:col>
      <xdr:colOff>314041</xdr:colOff>
      <xdr:row>2</xdr:row>
      <xdr:rowOff>155862</xdr:rowOff>
    </xdr:to>
    <xdr:pic>
      <xdr:nvPicPr>
        <xdr:cNvPr id="4" name="Picture 3">
          <a:extLst>
            <a:ext uri="{FF2B5EF4-FFF2-40B4-BE49-F238E27FC236}">
              <a16:creationId xmlns:a16="http://schemas.microsoft.com/office/drawing/2014/main" id="{576FB94B-45A5-4A23-A710-F5DDD1AEFF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9466" y="103908"/>
          <a:ext cx="1392098" cy="4632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600075</xdr:colOff>
          <xdr:row>2</xdr:row>
          <xdr:rowOff>123825</xdr:rowOff>
        </xdr:from>
        <xdr:to>
          <xdr:col>5</xdr:col>
          <xdr:colOff>600075</xdr:colOff>
          <xdr:row>10</xdr:row>
          <xdr:rowOff>19050</xdr:rowOff>
        </xdr:to>
        <xdr:sp macro="" textlink="">
          <xdr:nvSpPr>
            <xdr:cNvPr id="4097" name="Group Box 1" descr="Phosphorus Test Used"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50292" rIns="0" bIns="0" anchor="t" upright="1"/>
            <a:lstStyle/>
            <a:p>
              <a:pPr algn="l" rtl="0">
                <a:defRPr sz="1000"/>
              </a:pPr>
              <a:r>
                <a:rPr lang="en-US" sz="800" b="0" i="0" u="none" strike="noStrike" baseline="0">
                  <a:solidFill>
                    <a:srgbClr val="000000"/>
                  </a:solidFill>
                  <a:latin typeface="Segoe UI"/>
                  <a:cs typeface="Segoe UI"/>
                </a:rPr>
                <a:t>Phosphorus Test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4</xdr:row>
          <xdr:rowOff>57150</xdr:rowOff>
        </xdr:from>
        <xdr:to>
          <xdr:col>5</xdr:col>
          <xdr:colOff>428625</xdr:colOff>
          <xdr:row>5</xdr:row>
          <xdr:rowOff>95250</xdr:rowOff>
        </xdr:to>
        <xdr:sp macro="" textlink="">
          <xdr:nvSpPr>
            <xdr:cNvPr id="4098" name="optBray" descr="Bray-1"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xdr:row>
          <xdr:rowOff>47625</xdr:rowOff>
        </xdr:from>
        <xdr:to>
          <xdr:col>5</xdr:col>
          <xdr:colOff>428625</xdr:colOff>
          <xdr:row>6</xdr:row>
          <xdr:rowOff>85725</xdr:rowOff>
        </xdr:to>
        <xdr:sp macro="" textlink="">
          <xdr:nvSpPr>
            <xdr:cNvPr id="4099" name="optMehlich2" descr="Bray-1"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6</xdr:row>
          <xdr:rowOff>38100</xdr:rowOff>
        </xdr:from>
        <xdr:to>
          <xdr:col>5</xdr:col>
          <xdr:colOff>428625</xdr:colOff>
          <xdr:row>7</xdr:row>
          <xdr:rowOff>76200</xdr:rowOff>
        </xdr:to>
        <xdr:sp macro="" textlink="">
          <xdr:nvSpPr>
            <xdr:cNvPr id="4100" name="optMehlich3" descr="Bray-1"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7</xdr:row>
          <xdr:rowOff>28575</xdr:rowOff>
        </xdr:from>
        <xdr:to>
          <xdr:col>5</xdr:col>
          <xdr:colOff>428625</xdr:colOff>
          <xdr:row>8</xdr:row>
          <xdr:rowOff>66675</xdr:rowOff>
        </xdr:to>
        <xdr:sp macro="" textlink="">
          <xdr:nvSpPr>
            <xdr:cNvPr id="4101" name="optOlsonP" descr="Bray-1"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12</xdr:row>
          <xdr:rowOff>104775</xdr:rowOff>
        </xdr:from>
        <xdr:to>
          <xdr:col>3</xdr:col>
          <xdr:colOff>0</xdr:colOff>
          <xdr:row>18</xdr:row>
          <xdr:rowOff>0</xdr:rowOff>
        </xdr:to>
        <xdr:sp macro="" textlink="">
          <xdr:nvSpPr>
            <xdr:cNvPr id="4102" name="Group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50292" rIns="0" bIns="0" anchor="t" upright="1"/>
            <a:lstStyle/>
            <a:p>
              <a:pPr algn="l" rtl="0">
                <a:defRPr sz="1000"/>
              </a:pPr>
              <a:r>
                <a:rPr lang="en-US" sz="800" b="0" i="0" u="none" strike="noStrike" baseline="0">
                  <a:solidFill>
                    <a:srgbClr val="000000"/>
                  </a:solidFill>
                  <a:latin typeface="Segoe UI"/>
                  <a:cs typeface="Segoe UI"/>
                </a:rPr>
                <a:t>Previous Crop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14</xdr:row>
          <xdr:rowOff>19050</xdr:rowOff>
        </xdr:from>
        <xdr:to>
          <xdr:col>2</xdr:col>
          <xdr:colOff>495300</xdr:colOff>
          <xdr:row>15</xdr:row>
          <xdr:rowOff>57150</xdr:rowOff>
        </xdr:to>
        <xdr:sp macro="" textlink="">
          <xdr:nvSpPr>
            <xdr:cNvPr id="4103" name="optCorn" descr="Bray-1"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15</xdr:row>
          <xdr:rowOff>28575</xdr:rowOff>
        </xdr:from>
        <xdr:to>
          <xdr:col>2</xdr:col>
          <xdr:colOff>495300</xdr:colOff>
          <xdr:row>16</xdr:row>
          <xdr:rowOff>66675</xdr:rowOff>
        </xdr:to>
        <xdr:sp macro="" textlink="">
          <xdr:nvSpPr>
            <xdr:cNvPr id="4104" name="optSoybeans" descr="Bray-1"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16</xdr:row>
          <xdr:rowOff>38100</xdr:rowOff>
        </xdr:from>
        <xdr:to>
          <xdr:col>2</xdr:col>
          <xdr:colOff>581025</xdr:colOff>
          <xdr:row>17</xdr:row>
          <xdr:rowOff>104775</xdr:rowOff>
        </xdr:to>
        <xdr:sp macro="" textlink="">
          <xdr:nvSpPr>
            <xdr:cNvPr id="4105" name="OptOther" descr="Bray-1"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2</xdr:col>
      <xdr:colOff>28575</xdr:colOff>
      <xdr:row>26</xdr:row>
      <xdr:rowOff>0</xdr:rowOff>
    </xdr:from>
    <xdr:ext cx="1800225" cy="219163"/>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1247775" y="5038725"/>
              <a:ext cx="1800225" cy="219163"/>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400" i="1">
                            <a:ln w="6350">
                              <a:solidFill>
                                <a:schemeClr val="tx1"/>
                              </a:solidFill>
                            </a:ln>
                            <a:latin typeface="Cambria Math" panose="02040503050406030204" pitchFamily="18" charset="0"/>
                          </a:rPr>
                        </m:ctrlPr>
                      </m:sSubPr>
                      <m:e>
                        <m:r>
                          <a:rPr lang="en-US" sz="1400" b="0" i="1">
                            <a:ln w="6350">
                              <a:solidFill>
                                <a:schemeClr val="tx1"/>
                              </a:solidFill>
                            </a:ln>
                            <a:latin typeface="Cambria Math" panose="02040503050406030204" pitchFamily="18" charset="0"/>
                          </a:rPr>
                          <m:t>𝑃</m:t>
                        </m:r>
                      </m:e>
                      <m:sub>
                        <m:r>
                          <a:rPr lang="en-US" sz="1400" b="0" i="1">
                            <a:ln w="6350">
                              <a:solidFill>
                                <a:schemeClr val="tx1"/>
                              </a:solidFill>
                            </a:ln>
                            <a:latin typeface="Cambria Math" panose="02040503050406030204" pitchFamily="18" charset="0"/>
                          </a:rPr>
                          <m:t>2</m:t>
                        </m:r>
                      </m:sub>
                    </m:sSub>
                    <m:sSub>
                      <m:sSubPr>
                        <m:ctrlPr>
                          <a:rPr lang="en-US" sz="1400" i="1">
                            <a:ln w="6350">
                              <a:solidFill>
                                <a:schemeClr val="tx1"/>
                              </a:solidFill>
                            </a:ln>
                            <a:latin typeface="Cambria Math" panose="02040503050406030204" pitchFamily="18" charset="0"/>
                          </a:rPr>
                        </m:ctrlPr>
                      </m:sSubPr>
                      <m:e>
                        <m:r>
                          <a:rPr lang="en-US" sz="1400" b="0" i="1">
                            <a:ln w="6350">
                              <a:solidFill>
                                <a:schemeClr val="tx1"/>
                              </a:solidFill>
                            </a:ln>
                            <a:latin typeface="Cambria Math" panose="02040503050406030204" pitchFamily="18" charset="0"/>
                          </a:rPr>
                          <m:t>𝑂</m:t>
                        </m:r>
                      </m:e>
                      <m:sub>
                        <m:r>
                          <a:rPr lang="en-US" sz="1400" b="0" i="1">
                            <a:ln w="6350">
                              <a:solidFill>
                                <a:schemeClr val="tx1"/>
                              </a:solidFill>
                            </a:ln>
                            <a:latin typeface="Cambria Math" panose="02040503050406030204" pitchFamily="18" charset="0"/>
                          </a:rPr>
                          <m:t>5 </m:t>
                        </m:r>
                      </m:sub>
                    </m:sSub>
                    <m:r>
                      <a:rPr lang="en-US" sz="1400" b="0" i="1">
                        <a:ln w="6350">
                          <a:solidFill>
                            <a:schemeClr val="tx1"/>
                          </a:solidFill>
                        </a:ln>
                        <a:latin typeface="Cambria Math" panose="02040503050406030204" pitchFamily="18" charset="0"/>
                      </a:rPr>
                      <m:t>𝐴𝑝𝑝𝑙𝑖𝑐𝑎𝑡𝑖𝑜𝑛</m:t>
                    </m:r>
                    <m:r>
                      <a:rPr lang="en-US" sz="1400" b="0" i="1">
                        <a:ln w="6350">
                          <a:solidFill>
                            <a:schemeClr val="tx1"/>
                          </a:solidFill>
                        </a:ln>
                        <a:latin typeface="Cambria Math" panose="02040503050406030204" pitchFamily="18" charset="0"/>
                      </a:rPr>
                      <m:t> </m:t>
                    </m:r>
                    <m:r>
                      <a:rPr lang="en-US" sz="1400" b="0" i="1">
                        <a:ln w="6350">
                          <a:solidFill>
                            <a:schemeClr val="tx1"/>
                          </a:solidFill>
                        </a:ln>
                        <a:latin typeface="Cambria Math" panose="02040503050406030204" pitchFamily="18" charset="0"/>
                      </a:rPr>
                      <m:t>𝑅𝑎𝑡𝑒</m:t>
                    </m:r>
                  </m:oMath>
                </m:oMathPara>
              </a14:m>
              <a:endParaRPr lang="en-US" sz="1400"/>
            </a:p>
          </xdr:txBody>
        </xdr:sp>
      </mc:Choice>
      <mc:Fallback xmlns="">
        <xdr:sp macro="" textlink="">
          <xdr:nvSpPr>
            <xdr:cNvPr id="11" name="TextBox 10">
              <a:extLst>
                <a:ext uri="{FF2B5EF4-FFF2-40B4-BE49-F238E27FC236}">
                  <a16:creationId xmlns:a16="http://schemas.microsoft.com/office/drawing/2014/main" id="{F7EFAC22-1C74-4D6B-A09D-46101DBEAA69}"/>
                </a:ext>
              </a:extLst>
            </xdr:cNvPr>
            <xdr:cNvSpPr txBox="1"/>
          </xdr:nvSpPr>
          <xdr:spPr>
            <a:xfrm>
              <a:off x="1247775" y="5038725"/>
              <a:ext cx="1800225" cy="219163"/>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0" i="0">
                  <a:ln w="6350">
                    <a:solidFill>
                      <a:schemeClr val="tx1"/>
                    </a:solidFill>
                  </a:ln>
                  <a:latin typeface="Cambria Math" panose="02040503050406030204" pitchFamily="18" charset="0"/>
                </a:rPr>
                <a:t>𝑃_2 𝑂_(5 ) 𝐴𝑝𝑝𝑙𝑖𝑐𝑎𝑡𝑖𝑜𝑛 𝑅𝑎𝑡𝑒</a:t>
              </a:r>
              <a:endParaRPr lang="en-US" sz="14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trlProp" Target="../ctrlProps/ctrlProp1.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 Type="http://schemas.openxmlformats.org/officeDocument/2006/relationships/drawing" Target="../drawings/drawing1.xml"/><Relationship Id="rId16" Type="http://schemas.openxmlformats.org/officeDocument/2006/relationships/control" Target="../activeX/activeX7.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19" Type="http://schemas.openxmlformats.org/officeDocument/2006/relationships/ctrlProp" Target="../ctrlProps/ctrlProp2.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10.xml"/><Relationship Id="rId13" Type="http://schemas.openxmlformats.org/officeDocument/2006/relationships/image" Target="../media/image14.emf"/><Relationship Id="rId18" Type="http://schemas.openxmlformats.org/officeDocument/2006/relationships/ctrlProp" Target="../ctrlProps/ctrlProp3.xml"/><Relationship Id="rId3" Type="http://schemas.openxmlformats.org/officeDocument/2006/relationships/vmlDrawing" Target="../drawings/vmlDrawing2.vml"/><Relationship Id="rId7" Type="http://schemas.openxmlformats.org/officeDocument/2006/relationships/image" Target="../media/image11.emf"/><Relationship Id="rId12" Type="http://schemas.openxmlformats.org/officeDocument/2006/relationships/control" Target="../activeX/activeX12.xml"/><Relationship Id="rId17" Type="http://schemas.openxmlformats.org/officeDocument/2006/relationships/image" Target="../media/image16.emf"/><Relationship Id="rId2" Type="http://schemas.openxmlformats.org/officeDocument/2006/relationships/drawing" Target="../drawings/drawing2.xml"/><Relationship Id="rId16" Type="http://schemas.openxmlformats.org/officeDocument/2006/relationships/control" Target="../activeX/activeX14.xml"/><Relationship Id="rId1" Type="http://schemas.openxmlformats.org/officeDocument/2006/relationships/printerSettings" Target="../printerSettings/printerSettings2.bin"/><Relationship Id="rId6" Type="http://schemas.openxmlformats.org/officeDocument/2006/relationships/control" Target="../activeX/activeX9.xml"/><Relationship Id="rId11" Type="http://schemas.openxmlformats.org/officeDocument/2006/relationships/image" Target="../media/image13.emf"/><Relationship Id="rId5" Type="http://schemas.openxmlformats.org/officeDocument/2006/relationships/image" Target="../media/image10.emf"/><Relationship Id="rId15" Type="http://schemas.openxmlformats.org/officeDocument/2006/relationships/image" Target="../media/image15.emf"/><Relationship Id="rId10" Type="http://schemas.openxmlformats.org/officeDocument/2006/relationships/control" Target="../activeX/activeX11.xml"/><Relationship Id="rId19" Type="http://schemas.openxmlformats.org/officeDocument/2006/relationships/ctrlProp" Target="../ctrlProps/ctrlProp4.xml"/><Relationship Id="rId4" Type="http://schemas.openxmlformats.org/officeDocument/2006/relationships/control" Target="../activeX/activeX8.xml"/><Relationship Id="rId9" Type="http://schemas.openxmlformats.org/officeDocument/2006/relationships/image" Target="../media/image12.emf"/><Relationship Id="rId14" Type="http://schemas.openxmlformats.org/officeDocument/2006/relationships/control" Target="../activeX/activeX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9"/>
  <sheetViews>
    <sheetView tabSelected="1" zoomScale="110" zoomScaleNormal="110" workbookViewId="0">
      <selection activeCell="C6" sqref="C6"/>
    </sheetView>
  </sheetViews>
  <sheetFormatPr defaultColWidth="9.1328125" defaultRowHeight="14.25" x14ac:dyDescent="0.45"/>
  <cols>
    <col min="1" max="8" width="9.1328125" style="1"/>
    <col min="9" max="9" width="24.1328125" style="1" customWidth="1"/>
    <col min="10" max="14" width="9.1328125" style="1"/>
    <col min="15" max="15" width="37.1328125" style="1" customWidth="1"/>
    <col min="16" max="16384" width="9.1328125" style="1"/>
  </cols>
  <sheetData>
    <row r="2" spans="1:15" ht="18" x14ac:dyDescent="0.55000000000000004">
      <c r="A2" s="29" t="s">
        <v>27</v>
      </c>
      <c r="B2" s="29"/>
      <c r="C2" s="29"/>
      <c r="D2" s="29"/>
      <c r="E2" s="29"/>
      <c r="F2" s="29"/>
      <c r="G2" s="29"/>
      <c r="H2" s="29"/>
      <c r="I2" s="29"/>
      <c r="M2" s="4" t="s">
        <v>6</v>
      </c>
      <c r="N2" s="4"/>
      <c r="O2" s="4"/>
    </row>
    <row r="3" spans="1:15" x14ac:dyDescent="0.45">
      <c r="M3" s="8" t="s">
        <v>19</v>
      </c>
      <c r="N3" s="4">
        <f>C24*0.33+C25*4</f>
        <v>0</v>
      </c>
      <c r="O3" s="4" t="s">
        <v>7</v>
      </c>
    </row>
    <row r="4" spans="1:15" x14ac:dyDescent="0.45">
      <c r="A4" s="1" t="s">
        <v>0</v>
      </c>
      <c r="E4" s="6"/>
      <c r="F4" s="6"/>
      <c r="M4" s="8" t="s">
        <v>8</v>
      </c>
      <c r="N4" s="4">
        <f>C26*0.88</f>
        <v>0</v>
      </c>
      <c r="O4" s="4" t="s">
        <v>9</v>
      </c>
    </row>
    <row r="5" spans="1:15" x14ac:dyDescent="0.45">
      <c r="E5" s="6"/>
      <c r="F5" s="6"/>
      <c r="M5" s="8" t="s">
        <v>10</v>
      </c>
      <c r="N5" s="4">
        <f>N3+N4</f>
        <v>0</v>
      </c>
      <c r="O5" s="4" t="s">
        <v>11</v>
      </c>
    </row>
    <row r="6" spans="1:15" x14ac:dyDescent="0.45">
      <c r="D6" s="14" t="b">
        <v>1</v>
      </c>
      <c r="E6" s="6"/>
      <c r="F6" s="6"/>
      <c r="M6" s="2"/>
    </row>
    <row r="7" spans="1:15" x14ac:dyDescent="0.45">
      <c r="B7" s="12"/>
      <c r="C7" s="1" t="s">
        <v>1</v>
      </c>
      <c r="D7" s="14" t="b">
        <v>0</v>
      </c>
      <c r="E7" s="6"/>
      <c r="F7" s="6"/>
      <c r="G7" s="30" t="s">
        <v>17</v>
      </c>
      <c r="H7" s="30"/>
      <c r="I7" s="27">
        <f>B7*IF(D7=TRUE,0.9,IF(D8=TRUE,0.85,IF(D9=TRUE,1.5,1)))</f>
        <v>0</v>
      </c>
      <c r="M7" s="2"/>
    </row>
    <row r="8" spans="1:15" x14ac:dyDescent="0.45">
      <c r="D8" s="14" t="b">
        <v>0</v>
      </c>
      <c r="E8" s="6"/>
      <c r="F8" s="6"/>
      <c r="M8" s="4" t="s">
        <v>26</v>
      </c>
      <c r="N8" s="4"/>
      <c r="O8" s="4" t="s">
        <v>25</v>
      </c>
    </row>
    <row r="9" spans="1:15" x14ac:dyDescent="0.45">
      <c r="D9" s="14" t="b">
        <v>0</v>
      </c>
      <c r="E9" s="6"/>
      <c r="F9" s="6"/>
      <c r="M9" s="4" t="s">
        <v>23</v>
      </c>
      <c r="N9" s="4">
        <f>IF($I$7&lt;20,$N$3,IF($I$7&lt;25,$N$3/2,0))</f>
        <v>0</v>
      </c>
      <c r="O9" s="4">
        <f>IF($I$7&lt;15,$N$5,IF($I$7&lt;20,$N$5/2,0))</f>
        <v>0</v>
      </c>
    </row>
    <row r="10" spans="1:15" x14ac:dyDescent="0.45">
      <c r="D10" s="16"/>
      <c r="E10" s="6"/>
      <c r="F10" s="6"/>
      <c r="M10" s="4" t="s">
        <v>24</v>
      </c>
      <c r="N10" s="4">
        <f>IF($I$7&lt;15,$N$4,IF($I$7&lt;20,$N$4/2,0))</f>
        <v>0</v>
      </c>
      <c r="O10" s="4"/>
    </row>
    <row r="11" spans="1:15" x14ac:dyDescent="0.45">
      <c r="E11" s="6"/>
      <c r="F11" s="6"/>
    </row>
    <row r="13" spans="1:15" x14ac:dyDescent="0.45">
      <c r="A13" s="1" t="s">
        <v>18</v>
      </c>
    </row>
    <row r="14" spans="1:15" x14ac:dyDescent="0.45">
      <c r="B14" s="7"/>
      <c r="C14" s="7"/>
    </row>
    <row r="15" spans="1:15" x14ac:dyDescent="0.45">
      <c r="B15" s="7"/>
      <c r="C15" s="7"/>
    </row>
    <row r="16" spans="1:15" x14ac:dyDescent="0.45">
      <c r="B16" s="7"/>
      <c r="C16" s="7"/>
      <c r="D16" s="14" t="b">
        <v>1</v>
      </c>
      <c r="I16" s="11" t="s">
        <v>21</v>
      </c>
    </row>
    <row r="17" spans="1:9" x14ac:dyDescent="0.45">
      <c r="B17" s="7"/>
      <c r="C17" s="7"/>
      <c r="D17" s="14" t="b">
        <v>0</v>
      </c>
      <c r="E17" s="4"/>
      <c r="F17" s="4"/>
      <c r="G17" s="4"/>
      <c r="H17" s="5" t="s">
        <v>2</v>
      </c>
      <c r="I17" s="13"/>
    </row>
    <row r="18" spans="1:9" x14ac:dyDescent="0.45">
      <c r="B18" s="7"/>
      <c r="C18" s="7"/>
      <c r="D18" s="14" t="b">
        <v>0</v>
      </c>
      <c r="I18" s="10"/>
    </row>
    <row r="19" spans="1:9" ht="18" customHeight="1" x14ac:dyDescent="0.45">
      <c r="B19" s="7"/>
      <c r="C19" s="7"/>
      <c r="I19" s="4" t="s">
        <v>3</v>
      </c>
    </row>
    <row r="20" spans="1:9" x14ac:dyDescent="0.45">
      <c r="I20" s="4" t="s">
        <v>4</v>
      </c>
    </row>
    <row r="22" spans="1:9" x14ac:dyDescent="0.45">
      <c r="A22" s="1" t="s">
        <v>16</v>
      </c>
    </row>
    <row r="24" spans="1:9" x14ac:dyDescent="0.45">
      <c r="B24" s="2" t="s">
        <v>14</v>
      </c>
      <c r="C24" s="12"/>
      <c r="D24" s="1" t="s">
        <v>5</v>
      </c>
    </row>
    <row r="25" spans="1:9" x14ac:dyDescent="0.45">
      <c r="B25" s="2" t="s">
        <v>12</v>
      </c>
      <c r="C25" s="12"/>
      <c r="D25" s="3" t="s">
        <v>13</v>
      </c>
    </row>
    <row r="26" spans="1:9" x14ac:dyDescent="0.45">
      <c r="B26" s="5" t="s">
        <v>15</v>
      </c>
      <c r="C26" s="14"/>
      <c r="D26" s="4" t="s">
        <v>5</v>
      </c>
    </row>
    <row r="27" spans="1:9" x14ac:dyDescent="0.45">
      <c r="F27" s="28">
        <f>IF(D17=TRUE,IF(I17="Every year",N10,IF(I17="Only when corn is grown",O9,"Error")),N9)</f>
        <v>0</v>
      </c>
      <c r="G27" s="28">
        <f>IF(B7="",0,IF(D17=TRUE,IF(I17="Only when corn is grown",2,1)*IF(I7&lt;20,(17-I7)*6,0),IF(I7&lt;20,(25-I7)*4,0)))</f>
        <v>0</v>
      </c>
    </row>
    <row r="28" spans="1:9" ht="17.45" customHeight="1" x14ac:dyDescent="0.55000000000000004">
      <c r="F28" s="15">
        <f>ROUND(IF(F27&gt;G27,F27,G27),0)</f>
        <v>0</v>
      </c>
      <c r="G28" s="9" t="s">
        <v>20</v>
      </c>
    </row>
    <row r="29" spans="1:9" ht="17.45" customHeight="1" x14ac:dyDescent="0.45"/>
  </sheetData>
  <sheetProtection algorithmName="SHA-512" hashValue="RJIOoLBaJV7nsWqTok8t+swsfYGqdLpXKJ+n8ioQ3Sk2++7AMY5t+zRLDYxjWo4Tbqrlt7xpjT/dYI5+I9tevg==" saltValue="44Mmj9pe0wZOLeURYsEBVQ==" spinCount="100000" sheet="1" objects="1" scenarios="1"/>
  <mergeCells count="2">
    <mergeCell ref="A2:I2"/>
    <mergeCell ref="G7:H7"/>
  </mergeCells>
  <conditionalFormatting sqref="H17">
    <cfRule type="expression" dxfId="21" priority="14">
      <formula>$D$17</formula>
    </cfRule>
  </conditionalFormatting>
  <conditionalFormatting sqref="I17">
    <cfRule type="expression" dxfId="20" priority="5">
      <formula>$D$17</formula>
    </cfRule>
    <cfRule type="expression" dxfId="19" priority="13">
      <formula>$D$17</formula>
    </cfRule>
  </conditionalFormatting>
  <conditionalFormatting sqref="B26">
    <cfRule type="expression" dxfId="18" priority="10">
      <formula>$D$17</formula>
    </cfRule>
  </conditionalFormatting>
  <conditionalFormatting sqref="C26">
    <cfRule type="expression" dxfId="17" priority="6">
      <formula>$D$17</formula>
    </cfRule>
    <cfRule type="expression" dxfId="16" priority="9">
      <formula>$D$17</formula>
    </cfRule>
  </conditionalFormatting>
  <conditionalFormatting sqref="D26">
    <cfRule type="expression" dxfId="15" priority="7">
      <formula>$D$17</formula>
    </cfRule>
  </conditionalFormatting>
  <conditionalFormatting sqref="G7 I7">
    <cfRule type="expression" dxfId="14" priority="15">
      <formula>$D$9</formula>
    </cfRule>
    <cfRule type="expression" dxfId="13" priority="16">
      <formula>$D$8</formula>
    </cfRule>
    <cfRule type="expression" dxfId="12" priority="17">
      <formula>$D$7</formula>
    </cfRule>
  </conditionalFormatting>
  <conditionalFormatting sqref="I16">
    <cfRule type="expression" dxfId="11" priority="18">
      <formula>$F$27="Error"</formula>
    </cfRule>
  </conditionalFormatting>
  <dataValidations disablePrompts="1" count="1">
    <dataValidation type="list" allowBlank="1" showInputMessage="1" showErrorMessage="1" sqref="I17" xr:uid="{00000000-0002-0000-0000-000000000000}">
      <formula1>$I$18:$I$20</formula1>
    </dataValidation>
  </dataValidations>
  <pageMargins left="0.7" right="0.7" top="0.75" bottom="0.75" header="0.3" footer="0.3"/>
  <pageSetup orientation="portrait" horizontalDpi="4294967293" verticalDpi="4294967293" r:id="rId1"/>
  <drawing r:id="rId2"/>
  <legacyDrawing r:id="rId3"/>
  <controls>
    <mc:AlternateContent xmlns:mc="http://schemas.openxmlformats.org/markup-compatibility/2006">
      <mc:Choice Requires="x14">
        <control shapeId="1037" r:id="rId4" name="OptOther">
          <controlPr defaultSize="0" autoLine="0" altText="Bray-1" linkedCell="D18" r:id="rId5">
            <anchor moveWithCells="1">
              <from>
                <xdr:col>1</xdr:col>
                <xdr:colOff>295275</xdr:colOff>
                <xdr:row>17</xdr:row>
                <xdr:rowOff>38100</xdr:rowOff>
              </from>
              <to>
                <xdr:col>2</xdr:col>
                <xdr:colOff>566738</xdr:colOff>
                <xdr:row>18</xdr:row>
                <xdr:rowOff>104775</xdr:rowOff>
              </to>
            </anchor>
          </controlPr>
        </control>
      </mc:Choice>
      <mc:Fallback>
        <control shapeId="1037" r:id="rId4" name="OptOther"/>
      </mc:Fallback>
    </mc:AlternateContent>
    <mc:AlternateContent xmlns:mc="http://schemas.openxmlformats.org/markup-compatibility/2006">
      <mc:Choice Requires="x14">
        <control shapeId="1035" r:id="rId6" name="optSoybeans">
          <controlPr defaultSize="0" autoLine="0" altText="Bray-1" linkedCell="D17" r:id="rId7">
            <anchor moveWithCells="1">
              <from>
                <xdr:col>1</xdr:col>
                <xdr:colOff>295275</xdr:colOff>
                <xdr:row>16</xdr:row>
                <xdr:rowOff>28575</xdr:rowOff>
              </from>
              <to>
                <xdr:col>2</xdr:col>
                <xdr:colOff>481013</xdr:colOff>
                <xdr:row>17</xdr:row>
                <xdr:rowOff>66675</xdr:rowOff>
              </to>
            </anchor>
          </controlPr>
        </control>
      </mc:Choice>
      <mc:Fallback>
        <control shapeId="1035" r:id="rId6" name="optSoybeans"/>
      </mc:Fallback>
    </mc:AlternateContent>
    <mc:AlternateContent xmlns:mc="http://schemas.openxmlformats.org/markup-compatibility/2006">
      <mc:Choice Requires="x14">
        <control shapeId="1034" r:id="rId8" name="optCorn">
          <controlPr defaultSize="0" autoLine="0" altText="Bray-1" linkedCell="D16" r:id="rId9">
            <anchor moveWithCells="1">
              <from>
                <xdr:col>1</xdr:col>
                <xdr:colOff>295275</xdr:colOff>
                <xdr:row>15</xdr:row>
                <xdr:rowOff>19050</xdr:rowOff>
              </from>
              <to>
                <xdr:col>2</xdr:col>
                <xdr:colOff>481013</xdr:colOff>
                <xdr:row>16</xdr:row>
                <xdr:rowOff>57150</xdr:rowOff>
              </to>
            </anchor>
          </controlPr>
        </control>
      </mc:Choice>
      <mc:Fallback>
        <control shapeId="1034" r:id="rId8" name="optCorn"/>
      </mc:Fallback>
    </mc:AlternateContent>
    <mc:AlternateContent xmlns:mc="http://schemas.openxmlformats.org/markup-compatibility/2006">
      <mc:Choice Requires="x14">
        <control shapeId="1031" r:id="rId10" name="optOlsonP">
          <controlPr defaultSize="0" autoLine="0" altText="Bray-1" linkedCell="D9" r:id="rId11">
            <anchor moveWithCells="1">
              <from>
                <xdr:col>4</xdr:col>
                <xdr:colOff>228600</xdr:colOff>
                <xdr:row>8</xdr:row>
                <xdr:rowOff>28575</xdr:rowOff>
              </from>
              <to>
                <xdr:col>5</xdr:col>
                <xdr:colOff>414338</xdr:colOff>
                <xdr:row>9</xdr:row>
                <xdr:rowOff>66675</xdr:rowOff>
              </to>
            </anchor>
          </controlPr>
        </control>
      </mc:Choice>
      <mc:Fallback>
        <control shapeId="1031" r:id="rId10" name="optOlsonP"/>
      </mc:Fallback>
    </mc:AlternateContent>
    <mc:AlternateContent xmlns:mc="http://schemas.openxmlformats.org/markup-compatibility/2006">
      <mc:Choice Requires="x14">
        <control shapeId="1029" r:id="rId12" name="optMehlich3">
          <controlPr defaultSize="0" autoLine="0" altText="Bray-1" linkedCell="D8" r:id="rId13">
            <anchor moveWithCells="1">
              <from>
                <xdr:col>4</xdr:col>
                <xdr:colOff>228600</xdr:colOff>
                <xdr:row>7</xdr:row>
                <xdr:rowOff>38100</xdr:rowOff>
              </from>
              <to>
                <xdr:col>5</xdr:col>
                <xdr:colOff>414338</xdr:colOff>
                <xdr:row>8</xdr:row>
                <xdr:rowOff>76200</xdr:rowOff>
              </to>
            </anchor>
          </controlPr>
        </control>
      </mc:Choice>
      <mc:Fallback>
        <control shapeId="1029" r:id="rId12" name="optMehlich3"/>
      </mc:Fallback>
    </mc:AlternateContent>
    <mc:AlternateContent xmlns:mc="http://schemas.openxmlformats.org/markup-compatibility/2006">
      <mc:Choice Requires="x14">
        <control shapeId="1028" r:id="rId14" name="optMehlich2">
          <controlPr defaultSize="0" autoLine="0" altText="Bray-1" linkedCell="D7" r:id="rId15">
            <anchor moveWithCells="1">
              <from>
                <xdr:col>4</xdr:col>
                <xdr:colOff>228600</xdr:colOff>
                <xdr:row>6</xdr:row>
                <xdr:rowOff>47625</xdr:rowOff>
              </from>
              <to>
                <xdr:col>5</xdr:col>
                <xdr:colOff>414338</xdr:colOff>
                <xdr:row>7</xdr:row>
                <xdr:rowOff>85725</xdr:rowOff>
              </to>
            </anchor>
          </controlPr>
        </control>
      </mc:Choice>
      <mc:Fallback>
        <control shapeId="1028" r:id="rId14" name="optMehlich2"/>
      </mc:Fallback>
    </mc:AlternateContent>
    <mc:AlternateContent xmlns:mc="http://schemas.openxmlformats.org/markup-compatibility/2006">
      <mc:Choice Requires="x14">
        <control shapeId="1026" r:id="rId16" name="optBray">
          <controlPr defaultSize="0" autoLine="0" altText="Bray-1" linkedCell="D6" r:id="rId17">
            <anchor moveWithCells="1">
              <from>
                <xdr:col>4</xdr:col>
                <xdr:colOff>228600</xdr:colOff>
                <xdr:row>5</xdr:row>
                <xdr:rowOff>57150</xdr:rowOff>
              </from>
              <to>
                <xdr:col>5</xdr:col>
                <xdr:colOff>414338</xdr:colOff>
                <xdr:row>6</xdr:row>
                <xdr:rowOff>95250</xdr:rowOff>
              </to>
            </anchor>
          </controlPr>
        </control>
      </mc:Choice>
      <mc:Fallback>
        <control shapeId="1026" r:id="rId16" name="optBray"/>
      </mc:Fallback>
    </mc:AlternateContent>
    <mc:AlternateContent xmlns:mc="http://schemas.openxmlformats.org/markup-compatibility/2006">
      <mc:Choice Requires="x14">
        <control shapeId="1025" r:id="rId18" name="Group Box 1">
          <controlPr defaultSize="0" autoFill="0" autoPict="0" altText="Phosphorus Test Used">
            <anchor moveWithCells="1">
              <from>
                <xdr:col>3</xdr:col>
                <xdr:colOff>600075</xdr:colOff>
                <xdr:row>3</xdr:row>
                <xdr:rowOff>123825</xdr:rowOff>
              </from>
              <to>
                <xdr:col>5</xdr:col>
                <xdr:colOff>600075</xdr:colOff>
                <xdr:row>11</xdr:row>
                <xdr:rowOff>19050</xdr:rowOff>
              </to>
            </anchor>
          </controlPr>
        </control>
      </mc:Choice>
    </mc:AlternateContent>
    <mc:AlternateContent xmlns:mc="http://schemas.openxmlformats.org/markup-compatibility/2006">
      <mc:Choice Requires="x14">
        <control shapeId="1032" r:id="rId19" name="Group Box 8">
          <controlPr defaultSize="0" autoFill="0" autoPict="0">
            <anchor moveWithCells="1">
              <from>
                <xdr:col>0</xdr:col>
                <xdr:colOff>609600</xdr:colOff>
                <xdr:row>13</xdr:row>
                <xdr:rowOff>104775</xdr:rowOff>
              </from>
              <to>
                <xdr:col>3</xdr:col>
                <xdr:colOff>0</xdr:colOff>
                <xdr:row>19</xdr:row>
                <xdr:rowOff>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28"/>
  <sheetViews>
    <sheetView zoomScale="118" zoomScaleNormal="118" workbookViewId="0">
      <selection activeCell="I16" sqref="I16"/>
    </sheetView>
  </sheetViews>
  <sheetFormatPr defaultColWidth="9.1328125" defaultRowHeight="14.25" x14ac:dyDescent="0.45"/>
  <cols>
    <col min="1" max="8" width="9.1328125" style="17"/>
    <col min="9" max="9" width="24.1328125" style="17" customWidth="1"/>
    <col min="10" max="14" width="9.1328125" style="17"/>
    <col min="15" max="15" width="37.1328125" style="17" customWidth="1"/>
    <col min="16" max="16384" width="9.1328125" style="17"/>
  </cols>
  <sheetData>
    <row r="1" spans="1:15" ht="18" x14ac:dyDescent="0.55000000000000004">
      <c r="A1" s="31" t="s">
        <v>22</v>
      </c>
      <c r="B1" s="31"/>
      <c r="C1" s="31"/>
      <c r="D1" s="31"/>
      <c r="E1" s="31"/>
      <c r="F1" s="31"/>
      <c r="G1" s="31"/>
      <c r="H1" s="31"/>
      <c r="I1" s="31"/>
      <c r="M1" s="17" t="s">
        <v>6</v>
      </c>
    </row>
    <row r="2" spans="1:15" x14ac:dyDescent="0.45">
      <c r="M2" s="18" t="s">
        <v>19</v>
      </c>
      <c r="N2" s="17">
        <f>C23*0.33+C24*4</f>
        <v>58.2</v>
      </c>
      <c r="O2" s="17" t="s">
        <v>7</v>
      </c>
    </row>
    <row r="3" spans="1:15" x14ac:dyDescent="0.45">
      <c r="A3" s="17" t="s">
        <v>0</v>
      </c>
      <c r="E3" s="19"/>
      <c r="F3" s="19"/>
      <c r="M3" s="18" t="s">
        <v>8</v>
      </c>
      <c r="N3" s="17">
        <f>C25*0.88</f>
        <v>44</v>
      </c>
      <c r="O3" s="17" t="s">
        <v>9</v>
      </c>
    </row>
    <row r="4" spans="1:15" x14ac:dyDescent="0.45">
      <c r="E4" s="19"/>
      <c r="F4" s="19"/>
      <c r="M4" s="18" t="s">
        <v>10</v>
      </c>
      <c r="N4" s="17">
        <f>N2+N3</f>
        <v>102.2</v>
      </c>
      <c r="O4" s="17" t="s">
        <v>11</v>
      </c>
    </row>
    <row r="5" spans="1:15" x14ac:dyDescent="0.45">
      <c r="D5" s="20" t="b">
        <v>0</v>
      </c>
      <c r="E5" s="19"/>
      <c r="F5" s="19"/>
      <c r="M5" s="18"/>
    </row>
    <row r="6" spans="1:15" x14ac:dyDescent="0.45">
      <c r="B6" s="21">
        <v>5</v>
      </c>
      <c r="C6" s="17" t="s">
        <v>1</v>
      </c>
      <c r="D6" s="20" t="b">
        <v>0</v>
      </c>
      <c r="E6" s="19"/>
      <c r="F6" s="19"/>
      <c r="G6" s="32" t="s">
        <v>17</v>
      </c>
      <c r="H6" s="32"/>
      <c r="I6" s="22">
        <f>B6*IF(D6=TRUE,0.9,IF(D7=TRUE,0.85,IF(D8=TRUE,1.5,1)))</f>
        <v>5</v>
      </c>
      <c r="M6" s="18"/>
    </row>
    <row r="7" spans="1:15" x14ac:dyDescent="0.45">
      <c r="D7" s="20" t="b">
        <v>0</v>
      </c>
      <c r="E7" s="19"/>
      <c r="F7" s="19"/>
      <c r="M7" s="17" t="s">
        <v>26</v>
      </c>
      <c r="O7" s="17" t="s">
        <v>25</v>
      </c>
    </row>
    <row r="8" spans="1:15" x14ac:dyDescent="0.45">
      <c r="D8" s="20" t="b">
        <v>0</v>
      </c>
      <c r="E8" s="19"/>
      <c r="F8" s="19"/>
      <c r="M8" s="17" t="s">
        <v>23</v>
      </c>
      <c r="N8" s="17">
        <f>IF($I$6&lt;20,$N$2,IF($I$6&lt;25,$N$2/2,0))</f>
        <v>58.2</v>
      </c>
      <c r="O8" s="3">
        <f>IF($I$6&lt;15,$N$4,IF($I$6&lt;20,$N$4/2,0))</f>
        <v>102.2</v>
      </c>
    </row>
    <row r="9" spans="1:15" x14ac:dyDescent="0.45">
      <c r="D9" s="20"/>
      <c r="E9" s="19"/>
      <c r="F9" s="19"/>
      <c r="M9" s="17" t="s">
        <v>24</v>
      </c>
      <c r="N9" s="17">
        <f>IF($I$6&lt;15,$N$3,IF($I$6&lt;20,$N$3/2,0))</f>
        <v>44</v>
      </c>
    </row>
    <row r="10" spans="1:15" x14ac:dyDescent="0.45">
      <c r="E10" s="19"/>
      <c r="F10" s="19"/>
    </row>
    <row r="12" spans="1:15" x14ac:dyDescent="0.45">
      <c r="A12" s="17" t="s">
        <v>18</v>
      </c>
    </row>
    <row r="13" spans="1:15" x14ac:dyDescent="0.45">
      <c r="B13" s="23"/>
      <c r="C13" s="23"/>
    </row>
    <row r="14" spans="1:15" x14ac:dyDescent="0.45">
      <c r="B14" s="23"/>
      <c r="C14" s="23"/>
    </row>
    <row r="15" spans="1:15" x14ac:dyDescent="0.45">
      <c r="B15" s="23"/>
      <c r="C15" s="23"/>
      <c r="D15" s="20" t="b">
        <v>0</v>
      </c>
      <c r="I15" s="24" t="s">
        <v>21</v>
      </c>
    </row>
    <row r="16" spans="1:15" x14ac:dyDescent="0.45">
      <c r="B16" s="23"/>
      <c r="C16" s="23"/>
      <c r="D16" s="20" t="b">
        <v>0</v>
      </c>
      <c r="H16" s="18" t="s">
        <v>2</v>
      </c>
      <c r="I16" s="26" t="s">
        <v>3</v>
      </c>
    </row>
    <row r="17" spans="1:9" x14ac:dyDescent="0.45">
      <c r="B17" s="23"/>
      <c r="C17" s="23"/>
      <c r="D17" s="20" t="b">
        <v>0</v>
      </c>
      <c r="I17" s="24"/>
    </row>
    <row r="18" spans="1:9" ht="18" customHeight="1" x14ac:dyDescent="0.45">
      <c r="B18" s="23"/>
      <c r="C18" s="23"/>
      <c r="I18" s="17" t="s">
        <v>3</v>
      </c>
    </row>
    <row r="19" spans="1:9" x14ac:dyDescent="0.45">
      <c r="I19" s="17" t="s">
        <v>4</v>
      </c>
    </row>
    <row r="21" spans="1:9" x14ac:dyDescent="0.45">
      <c r="A21" s="17" t="s">
        <v>16</v>
      </c>
    </row>
    <row r="23" spans="1:9" x14ac:dyDescent="0.45">
      <c r="B23" s="18" t="s">
        <v>14</v>
      </c>
      <c r="C23" s="21">
        <v>140</v>
      </c>
      <c r="D23" s="17" t="s">
        <v>5</v>
      </c>
    </row>
    <row r="24" spans="1:9" x14ac:dyDescent="0.45">
      <c r="B24" s="18" t="s">
        <v>12</v>
      </c>
      <c r="C24" s="21">
        <v>3</v>
      </c>
      <c r="D24" s="17" t="s">
        <v>13</v>
      </c>
    </row>
    <row r="25" spans="1:9" x14ac:dyDescent="0.45">
      <c r="B25" s="18" t="s">
        <v>15</v>
      </c>
      <c r="C25" s="20">
        <v>50</v>
      </c>
      <c r="D25" s="17" t="s">
        <v>5</v>
      </c>
    </row>
    <row r="26" spans="1:9" x14ac:dyDescent="0.45">
      <c r="F26" s="17">
        <f>IF(D16=TRUE,IF(I16="Every year",N9,IF(I16="Only when corn is grown",O8,"Error")),N8)</f>
        <v>58.2</v>
      </c>
      <c r="G26" s="3">
        <f>IF(B6="",0,IF(D16=TRUE,IF(I16="Only when corn is grown",2,1)*IF(I6&lt;20,(17-I6)*6,0),IF(I6&lt;20,(25-I6)*4,0)))</f>
        <v>80</v>
      </c>
    </row>
    <row r="27" spans="1:9" ht="17.45" customHeight="1" x14ac:dyDescent="0.55000000000000004">
      <c r="F27" s="25">
        <f>ROUND(IF(F26&gt;G26,F26,G26),0)</f>
        <v>80</v>
      </c>
      <c r="G27" s="9" t="s">
        <v>20</v>
      </c>
    </row>
    <row r="28" spans="1:9" ht="17.45" customHeight="1" x14ac:dyDescent="0.45"/>
  </sheetData>
  <mergeCells count="2">
    <mergeCell ref="A1:I1"/>
    <mergeCell ref="G6:H6"/>
  </mergeCells>
  <conditionalFormatting sqref="H16">
    <cfRule type="expression" dxfId="10" priority="7">
      <formula>$D$16</formula>
    </cfRule>
  </conditionalFormatting>
  <conditionalFormatting sqref="I16">
    <cfRule type="expression" dxfId="9" priority="1">
      <formula>$D$16</formula>
    </cfRule>
    <cfRule type="expression" dxfId="8" priority="6">
      <formula>$D$16</formula>
    </cfRule>
  </conditionalFormatting>
  <conditionalFormatting sqref="B25">
    <cfRule type="expression" dxfId="7" priority="5">
      <formula>$D$16</formula>
    </cfRule>
  </conditionalFormatting>
  <conditionalFormatting sqref="C25">
    <cfRule type="expression" dxfId="6" priority="2">
      <formula>$D$16</formula>
    </cfRule>
    <cfRule type="expression" dxfId="5" priority="4">
      <formula>$D$16</formula>
    </cfRule>
  </conditionalFormatting>
  <conditionalFormatting sqref="D25">
    <cfRule type="expression" dxfId="4" priority="3">
      <formula>$D$16</formula>
    </cfRule>
  </conditionalFormatting>
  <conditionalFormatting sqref="G6 I6">
    <cfRule type="expression" dxfId="3" priority="8">
      <formula>$D$8</formula>
    </cfRule>
    <cfRule type="expression" dxfId="2" priority="9">
      <formula>$D$7</formula>
    </cfRule>
    <cfRule type="expression" dxfId="1" priority="10">
      <formula>$D$6</formula>
    </cfRule>
  </conditionalFormatting>
  <conditionalFormatting sqref="I15">
    <cfRule type="expression" dxfId="0" priority="11">
      <formula>$F$26="Error"</formula>
    </cfRule>
  </conditionalFormatting>
  <dataValidations count="1">
    <dataValidation type="list" allowBlank="1" showInputMessage="1" showErrorMessage="1" sqref="I16" xr:uid="{00000000-0002-0000-0100-000000000000}">
      <formula1>$I$17:$I$19</formula1>
    </dataValidation>
  </dataValidations>
  <pageMargins left="0.7" right="0.7" top="0.75" bottom="0.75" header="0.3" footer="0.3"/>
  <pageSetup orientation="portrait" horizontalDpi="4294967293" verticalDpi="4294967293" r:id="rId1"/>
  <drawing r:id="rId2"/>
  <legacyDrawing r:id="rId3"/>
  <controls>
    <mc:AlternateContent xmlns:mc="http://schemas.openxmlformats.org/markup-compatibility/2006">
      <mc:Choice Requires="x14">
        <control shapeId="4105" r:id="rId4" name="OptOther">
          <controlPr defaultSize="0" autoLine="0" autoPict="0" altText="Bray-1" linkedCell="D17" r:id="rId5">
            <anchor moveWithCells="1">
              <from>
                <xdr:col>1</xdr:col>
                <xdr:colOff>295275</xdr:colOff>
                <xdr:row>16</xdr:row>
                <xdr:rowOff>38100</xdr:rowOff>
              </from>
              <to>
                <xdr:col>2</xdr:col>
                <xdr:colOff>581025</xdr:colOff>
                <xdr:row>17</xdr:row>
                <xdr:rowOff>104775</xdr:rowOff>
              </to>
            </anchor>
          </controlPr>
        </control>
      </mc:Choice>
      <mc:Fallback>
        <control shapeId="4105" r:id="rId4" name="OptOther"/>
      </mc:Fallback>
    </mc:AlternateContent>
    <mc:AlternateContent xmlns:mc="http://schemas.openxmlformats.org/markup-compatibility/2006">
      <mc:Choice Requires="x14">
        <control shapeId="4104" r:id="rId6" name="optSoybeans">
          <controlPr defaultSize="0" autoLine="0" autoPict="0" altText="Bray-1" linkedCell="D16" r:id="rId7">
            <anchor moveWithCells="1">
              <from>
                <xdr:col>1</xdr:col>
                <xdr:colOff>295275</xdr:colOff>
                <xdr:row>15</xdr:row>
                <xdr:rowOff>28575</xdr:rowOff>
              </from>
              <to>
                <xdr:col>2</xdr:col>
                <xdr:colOff>495300</xdr:colOff>
                <xdr:row>16</xdr:row>
                <xdr:rowOff>66675</xdr:rowOff>
              </to>
            </anchor>
          </controlPr>
        </control>
      </mc:Choice>
      <mc:Fallback>
        <control shapeId="4104" r:id="rId6" name="optSoybeans"/>
      </mc:Fallback>
    </mc:AlternateContent>
    <mc:AlternateContent xmlns:mc="http://schemas.openxmlformats.org/markup-compatibility/2006">
      <mc:Choice Requires="x14">
        <control shapeId="4103" r:id="rId8" name="optCorn">
          <controlPr defaultSize="0" autoLine="0" autoPict="0" altText="Bray-1" linkedCell="D15" r:id="rId9">
            <anchor moveWithCells="1">
              <from>
                <xdr:col>1</xdr:col>
                <xdr:colOff>295275</xdr:colOff>
                <xdr:row>14</xdr:row>
                <xdr:rowOff>19050</xdr:rowOff>
              </from>
              <to>
                <xdr:col>2</xdr:col>
                <xdr:colOff>495300</xdr:colOff>
                <xdr:row>15</xdr:row>
                <xdr:rowOff>57150</xdr:rowOff>
              </to>
            </anchor>
          </controlPr>
        </control>
      </mc:Choice>
      <mc:Fallback>
        <control shapeId="4103" r:id="rId8" name="optCorn"/>
      </mc:Fallback>
    </mc:AlternateContent>
    <mc:AlternateContent xmlns:mc="http://schemas.openxmlformats.org/markup-compatibility/2006">
      <mc:Choice Requires="x14">
        <control shapeId="4101" r:id="rId10" name="optOlsonP">
          <controlPr defaultSize="0" autoLine="0" autoPict="0" altText="Bray-1" linkedCell="D8" r:id="rId11">
            <anchor moveWithCells="1">
              <from>
                <xdr:col>4</xdr:col>
                <xdr:colOff>228600</xdr:colOff>
                <xdr:row>7</xdr:row>
                <xdr:rowOff>28575</xdr:rowOff>
              </from>
              <to>
                <xdr:col>5</xdr:col>
                <xdr:colOff>428625</xdr:colOff>
                <xdr:row>8</xdr:row>
                <xdr:rowOff>66675</xdr:rowOff>
              </to>
            </anchor>
          </controlPr>
        </control>
      </mc:Choice>
      <mc:Fallback>
        <control shapeId="4101" r:id="rId10" name="optOlsonP"/>
      </mc:Fallback>
    </mc:AlternateContent>
    <mc:AlternateContent xmlns:mc="http://schemas.openxmlformats.org/markup-compatibility/2006">
      <mc:Choice Requires="x14">
        <control shapeId="4100" r:id="rId12" name="optMehlich3">
          <controlPr defaultSize="0" autoLine="0" autoPict="0" altText="Bray-1" linkedCell="D7" r:id="rId13">
            <anchor moveWithCells="1">
              <from>
                <xdr:col>4</xdr:col>
                <xdr:colOff>228600</xdr:colOff>
                <xdr:row>6</xdr:row>
                <xdr:rowOff>38100</xdr:rowOff>
              </from>
              <to>
                <xdr:col>5</xdr:col>
                <xdr:colOff>428625</xdr:colOff>
                <xdr:row>7</xdr:row>
                <xdr:rowOff>76200</xdr:rowOff>
              </to>
            </anchor>
          </controlPr>
        </control>
      </mc:Choice>
      <mc:Fallback>
        <control shapeId="4100" r:id="rId12" name="optMehlich3"/>
      </mc:Fallback>
    </mc:AlternateContent>
    <mc:AlternateContent xmlns:mc="http://schemas.openxmlformats.org/markup-compatibility/2006">
      <mc:Choice Requires="x14">
        <control shapeId="4099" r:id="rId14" name="optMehlich2">
          <controlPr defaultSize="0" autoLine="0" autoPict="0" altText="Bray-1" linkedCell="D6" r:id="rId15">
            <anchor moveWithCells="1">
              <from>
                <xdr:col>4</xdr:col>
                <xdr:colOff>228600</xdr:colOff>
                <xdr:row>5</xdr:row>
                <xdr:rowOff>47625</xdr:rowOff>
              </from>
              <to>
                <xdr:col>5</xdr:col>
                <xdr:colOff>428625</xdr:colOff>
                <xdr:row>6</xdr:row>
                <xdr:rowOff>85725</xdr:rowOff>
              </to>
            </anchor>
          </controlPr>
        </control>
      </mc:Choice>
      <mc:Fallback>
        <control shapeId="4099" r:id="rId14" name="optMehlich2"/>
      </mc:Fallback>
    </mc:AlternateContent>
    <mc:AlternateContent xmlns:mc="http://schemas.openxmlformats.org/markup-compatibility/2006">
      <mc:Choice Requires="x14">
        <control shapeId="4098" r:id="rId16" name="optBray">
          <controlPr defaultSize="0" autoLine="0" autoPict="0" altText="Bray-1" linkedCell="D5" r:id="rId17">
            <anchor moveWithCells="1">
              <from>
                <xdr:col>4</xdr:col>
                <xdr:colOff>228600</xdr:colOff>
                <xdr:row>4</xdr:row>
                <xdr:rowOff>57150</xdr:rowOff>
              </from>
              <to>
                <xdr:col>5</xdr:col>
                <xdr:colOff>428625</xdr:colOff>
                <xdr:row>5</xdr:row>
                <xdr:rowOff>95250</xdr:rowOff>
              </to>
            </anchor>
          </controlPr>
        </control>
      </mc:Choice>
      <mc:Fallback>
        <control shapeId="4098" r:id="rId16" name="optBray"/>
      </mc:Fallback>
    </mc:AlternateContent>
    <mc:AlternateContent xmlns:mc="http://schemas.openxmlformats.org/markup-compatibility/2006">
      <mc:Choice Requires="x14">
        <control shapeId="4097" r:id="rId18" name="Group Box 1">
          <controlPr defaultSize="0" autoFill="0" autoPict="0" altText="Phosphorus Test Used">
            <anchor moveWithCells="1">
              <from>
                <xdr:col>3</xdr:col>
                <xdr:colOff>600075</xdr:colOff>
                <xdr:row>2</xdr:row>
                <xdr:rowOff>123825</xdr:rowOff>
              </from>
              <to>
                <xdr:col>5</xdr:col>
                <xdr:colOff>600075</xdr:colOff>
                <xdr:row>10</xdr:row>
                <xdr:rowOff>19050</xdr:rowOff>
              </to>
            </anchor>
          </controlPr>
        </control>
      </mc:Choice>
    </mc:AlternateContent>
    <mc:AlternateContent xmlns:mc="http://schemas.openxmlformats.org/markup-compatibility/2006">
      <mc:Choice Requires="x14">
        <control shapeId="4102" r:id="rId19" name="Group Box 6">
          <controlPr defaultSize="0" autoFill="0" autoPict="0">
            <anchor moveWithCells="1">
              <from>
                <xdr:col>1</xdr:col>
                <xdr:colOff>609600</xdr:colOff>
                <xdr:row>12</xdr:row>
                <xdr:rowOff>104775</xdr:rowOff>
              </from>
              <to>
                <xdr:col>3</xdr:col>
                <xdr:colOff>0</xdr:colOff>
                <xdr:row>18</xdr:row>
                <xdr:rowOff>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P2O5 Calculator</vt:lpstr>
      <vt:lpstr>Calc Showing Steps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Wilson</dc:creator>
  <cp:lastModifiedBy>Angela Rushman</cp:lastModifiedBy>
  <dcterms:created xsi:type="dcterms:W3CDTF">2018-12-21T17:12:31Z</dcterms:created>
  <dcterms:modified xsi:type="dcterms:W3CDTF">2020-03-26T21:11:29Z</dcterms:modified>
</cp:coreProperties>
</file>